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22980" windowHeight="8700" activeTab="0"/>
  </bookViews>
  <sheets>
    <sheet name="2018 год" sheetId="1" r:id="rId1"/>
  </sheets>
  <definedNames>
    <definedName name="_xlnm.Print_Titles" localSheetId="0">'2018 год'!$7:$8</definedName>
    <definedName name="_xlnm.Print_Area" localSheetId="0">'2018 год'!$A$1:$H$46</definedName>
  </definedNames>
  <calcPr fullCalcOnLoad="1"/>
</workbook>
</file>

<file path=xl/sharedStrings.xml><?xml version="1.0" encoding="utf-8"?>
<sst xmlns="http://schemas.openxmlformats.org/spreadsheetml/2006/main" count="150" uniqueCount="96">
  <si>
    <t>№№</t>
  </si>
  <si>
    <t>Обоснование</t>
  </si>
  <si>
    <t>Единица измерения</t>
  </si>
  <si>
    <t>Количество</t>
  </si>
  <si>
    <t>км</t>
  </si>
  <si>
    <t xml:space="preserve">                                                                                                                                       </t>
  </si>
  <si>
    <t xml:space="preserve"> </t>
  </si>
  <si>
    <t>Стоимость, тыс. руб.без НДС</t>
  </si>
  <si>
    <t>Расчет согласно УНЦ</t>
  </si>
  <si>
    <t>Год начала строительства</t>
  </si>
  <si>
    <t>Стоимость согласно УНЦ</t>
  </si>
  <si>
    <t>К1-05-116</t>
  </si>
  <si>
    <t>К4-01</t>
  </si>
  <si>
    <t>К1-06-116</t>
  </si>
  <si>
    <t>Л1-21-1111</t>
  </si>
  <si>
    <t>утвержденные приказом Министерства энергетики РФ от 08.02.2016 г. №75</t>
  </si>
  <si>
    <t>В расчетах применены прогнозные индекс-дефляторы, разработанные Министерством экономического развития РФ</t>
  </si>
  <si>
    <t>Реконструкция КЛ-0,4 кВ от ТП-500 ул. Совхозная, 10Б</t>
  </si>
  <si>
    <t>Реконструкция КЛ-0,4 кВ от ТП-82 ул. Школьный проезд, 6Б</t>
  </si>
  <si>
    <t>Реконструкция КЛ-0,4 кВ от ТП-79 пр. Ленина 41А</t>
  </si>
  <si>
    <t>Реконструкция КЛ-0,4 кВ от ТП-1416, Эгерский б-р</t>
  </si>
  <si>
    <t>Реконструкция КЛ-0,4 кВ от ТП-354 ул. Гагарина, 19а</t>
  </si>
  <si>
    <t>Реконструкция КЛ-0,4 кВ от РП-14 ул. Шумилова, 8</t>
  </si>
  <si>
    <t xml:space="preserve">Реконструкция ТП-240 ул.Николаева, 28б </t>
  </si>
  <si>
    <t>Реконструкция ТП-213 ул. Чапаева, 15 А</t>
  </si>
  <si>
    <t>Реконструкция ТП-239 пр. Мира, 36 Б</t>
  </si>
  <si>
    <t>Реконструкция ТП-260 ул.Гагарина, 15б</t>
  </si>
  <si>
    <t>Реконструкция ТП-237 ул.50 лет Октября, 23А</t>
  </si>
  <si>
    <t>Реконструкция ТП-238 пр.Мира, 28А</t>
  </si>
  <si>
    <t>Инвестиционные проекты</t>
  </si>
  <si>
    <t>К1-01-116</t>
  </si>
  <si>
    <t>К3-01-1</t>
  </si>
  <si>
    <t>В2-01</t>
  </si>
  <si>
    <t>яч.</t>
  </si>
  <si>
    <t xml:space="preserve">ед. </t>
  </si>
  <si>
    <t>Т6-01</t>
  </si>
  <si>
    <t>Реконструкция ВЛ-0,4 кВ от ТП-144 по ул. Ашмарина, 33А в г. Чебоксары</t>
  </si>
  <si>
    <t>Реконструкция ВЛ-0,4 кВ от ТП-37 по ул. Репина, 22А в г. Чебоксары</t>
  </si>
  <si>
    <t>Реконструкция ВЛ-0,4 кВ от ТП-31 по ул. О.Кошевого, 20А в г. Чебоксары</t>
  </si>
  <si>
    <t>Реконструкция ВЛ-0,4 кВ от ТП-22 Ц, г.Цивильск</t>
  </si>
  <si>
    <t>Строительство ВЛ-0,4 кВ от ТП-10 Ц, г.Цивильск</t>
  </si>
  <si>
    <t>Реконструкция ВЛ-0,4 кВ от ТП-25 пересечение ул. Лазо и ул. Школьная с заменой существующей ТП на КТПН г.Мариинский Посад</t>
  </si>
  <si>
    <t>Реконструкция ВЛ-0,4 кВ от ТП-10 в г.Мариинский Посад</t>
  </si>
  <si>
    <t>Реконструкция ВЛЗ-10 кВ от ПС "Кабельная" (реконструкция Л-25) г. Марпосад</t>
  </si>
  <si>
    <t>Реконструкция КЛ-0,4 кВ от ТП-13 по ул. К.Иванова, 96А в г. Чебоксары</t>
  </si>
  <si>
    <t>Реконструкция КЛ-0,4 кВ от ТП-127 по ул. Декабристов, 17Б в г. Чебоксары</t>
  </si>
  <si>
    <t>Реконструкция КЛ-0,4 кВ от ТП-146 по ул. Ашмарина, 7Б в г. Чебоксары</t>
  </si>
  <si>
    <t>Реконструкция ТП-95 пр. И.Яковлева, 25</t>
  </si>
  <si>
    <t>Реконструкция ТП-255 по ул. Николаева, 31А в г. Чебоксары</t>
  </si>
  <si>
    <t>Реконструкция ТП-200 по ул. Гагарина, 13Б в г. Чебоксары</t>
  </si>
  <si>
    <t>Реконструкция ТП-125 ул. Николаева, 57А</t>
  </si>
  <si>
    <t>Реконструкция ТП-277 ул.Хевешская, 27А</t>
  </si>
  <si>
    <t>Реконструкция ТП-42 в г. Марпосад</t>
  </si>
  <si>
    <t>Реконструкция ТП-23 в г. Марпосад</t>
  </si>
  <si>
    <t xml:space="preserve">Реконструкция РП-11 бул. Эгерский 6А г.Чебоксары </t>
  </si>
  <si>
    <t>Строительство  КЛ-0,4 кВ от ТП-10Ц в г. Цивильск</t>
  </si>
  <si>
    <t xml:space="preserve">Уточненный прогноз социально-экономического развития на 2017 год и плановый на 2018 год (размещен на официальном сайте Минэкономразвитя РФ 24.11.2016)                            К=1,071*1,047*1,04=1,1662                                   </t>
  </si>
  <si>
    <t>1 705*5,758*1,1662</t>
  </si>
  <si>
    <t>1 705*3,8*1,1662</t>
  </si>
  <si>
    <t>1 705*4,4*1,1662</t>
  </si>
  <si>
    <t>1 705*1,4*1,1662*0,7</t>
  </si>
  <si>
    <t>1 705*5,935*1,1662*0,83</t>
  </si>
  <si>
    <t>1 705*12,7*1,1662*0,58</t>
  </si>
  <si>
    <t>1 705*4,5*1,1662</t>
  </si>
  <si>
    <t>1 705*0,4*1,1662*2</t>
  </si>
  <si>
    <t>2026*0,69*1,1662</t>
  </si>
  <si>
    <t>2026*0,55*1,1663</t>
  </si>
  <si>
    <t>2026*1,35*1,1664</t>
  </si>
  <si>
    <t>К1-08-116</t>
  </si>
  <si>
    <t>1667*1,36*1,1664</t>
  </si>
  <si>
    <t>2366*2,726*1,1664</t>
  </si>
  <si>
    <t>591*1,36*1,1664</t>
  </si>
  <si>
    <t>1032*1,16*1,1664*0,7</t>
  </si>
  <si>
    <t>1032*2,306*1,1664</t>
  </si>
  <si>
    <t>1667*1,73*1,1664</t>
  </si>
  <si>
    <t>1032*3,935*1,1664*0,5</t>
  </si>
  <si>
    <t>2026*0,4*1,1664</t>
  </si>
  <si>
    <t>В2-02</t>
  </si>
  <si>
    <t>В2-03</t>
  </si>
  <si>
    <t>В2-04</t>
  </si>
  <si>
    <t>1*17177*1,664*0,7</t>
  </si>
  <si>
    <t>1*1660*1,664*0,4</t>
  </si>
  <si>
    <t>1*1660*1,664*0,7</t>
  </si>
  <si>
    <t>1*1660*1,664*0,45</t>
  </si>
  <si>
    <t>2*1660*1,664*0,91</t>
  </si>
  <si>
    <t>1*1660*1,147</t>
  </si>
  <si>
    <t>1*1660*1,664*0,67</t>
  </si>
  <si>
    <t>1*1660*1,664*0,66</t>
  </si>
  <si>
    <t>1*1660*1,146*0,5</t>
  </si>
  <si>
    <t>1*1660*1,146*0,58</t>
  </si>
  <si>
    <t>1*1660*1,146*0,85</t>
  </si>
  <si>
    <t>1*1660*1,148*0,2</t>
  </si>
  <si>
    <t>1*1660*1,149*0,6</t>
  </si>
  <si>
    <t xml:space="preserve">Расчеты объемов финансовых потребностей, необходимых для строительства объектов электроэнергетики, выполненные в соответствии </t>
  </si>
  <si>
    <t xml:space="preserve">с укрупненными нормативами цен типовых технологических решений капитального строительства объектов, </t>
  </si>
  <si>
    <t xml:space="preserve">для инвестиционной программы в сфере электроэнергетики ООО «Коммунальные технологии» на 2015-2019 годы.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</si>
</sst>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i/>
      <sz val="10"/>
      <name val="Times New Roman"/>
      <family val="1"/>
    </font>
    <font>
      <b/>
      <sz val="13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3"/>
      <color rgb="FF26282F"/>
      <name val="Times New Roman"/>
      <family val="1"/>
    </font>
    <font>
      <sz val="11"/>
      <color rgb="FFFF0000"/>
      <name val="Times New Roman"/>
      <family val="1"/>
    </font>
    <font>
      <b/>
      <sz val="12"/>
      <color rgb="FF26282F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33" borderId="10" xfId="52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46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justify" vertical="center" wrapText="1"/>
    </xf>
    <xf numFmtId="0" fontId="50" fillId="0" borderId="15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justify" vertical="center" wrapText="1"/>
    </xf>
    <xf numFmtId="0" fontId="51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tabSelected="1" view="pageBreakPreview" zoomScaleSheetLayoutView="100" zoomScalePageLayoutView="0" workbookViewId="0" topLeftCell="A1">
      <selection activeCell="B7" sqref="B7:B8"/>
    </sheetView>
  </sheetViews>
  <sheetFormatPr defaultColWidth="9.140625" defaultRowHeight="15"/>
  <cols>
    <col min="1" max="1" width="4.57421875" style="4" customWidth="1"/>
    <col min="2" max="2" width="45.140625" style="0" customWidth="1"/>
    <col min="3" max="3" width="18.7109375" style="11" customWidth="1"/>
    <col min="4" max="4" width="16.57421875" style="11" customWidth="1"/>
    <col min="5" max="5" width="10.7109375" style="11" customWidth="1"/>
    <col min="6" max="6" width="12.57421875" style="11" customWidth="1"/>
    <col min="7" max="7" width="26.140625" style="11" customWidth="1"/>
    <col min="8" max="8" width="19.57421875" style="12" customWidth="1"/>
  </cols>
  <sheetData>
    <row r="2" spans="1:10" ht="16.5">
      <c r="A2" s="37" t="s">
        <v>93</v>
      </c>
      <c r="B2" s="37"/>
      <c r="C2" s="37"/>
      <c r="D2" s="37"/>
      <c r="E2" s="37"/>
      <c r="F2" s="37"/>
      <c r="G2" s="37"/>
      <c r="H2" s="37"/>
      <c r="I2" s="34"/>
      <c r="J2" s="34"/>
    </row>
    <row r="3" spans="1:10" ht="16.5">
      <c r="A3" s="38" t="s">
        <v>94</v>
      </c>
      <c r="B3" s="38"/>
      <c r="C3" s="38"/>
      <c r="D3" s="38"/>
      <c r="E3" s="38"/>
      <c r="F3" s="38"/>
      <c r="G3" s="38"/>
      <c r="H3" s="38"/>
      <c r="I3" s="35"/>
      <c r="J3" s="35"/>
    </row>
    <row r="4" spans="1:10" ht="16.5">
      <c r="A4" s="38" t="s">
        <v>15</v>
      </c>
      <c r="B4" s="38"/>
      <c r="C4" s="38"/>
      <c r="D4" s="38"/>
      <c r="E4" s="38"/>
      <c r="F4" s="38"/>
      <c r="G4" s="38"/>
      <c r="H4" s="38"/>
      <c r="I4" s="35"/>
      <c r="J4" s="35"/>
    </row>
    <row r="5" spans="1:10" ht="16.5">
      <c r="A5" s="44" t="s">
        <v>95</v>
      </c>
      <c r="B5" s="44"/>
      <c r="C5" s="44"/>
      <c r="D5" s="44"/>
      <c r="E5" s="44"/>
      <c r="F5" s="44"/>
      <c r="G5" s="44"/>
      <c r="H5" s="44"/>
      <c r="I5" s="36"/>
      <c r="J5" s="36"/>
    </row>
    <row r="6" ht="16.5">
      <c r="A6" s="5"/>
    </row>
    <row r="7" spans="1:8" ht="15">
      <c r="A7" s="51" t="s">
        <v>0</v>
      </c>
      <c r="B7" s="52" t="s">
        <v>29</v>
      </c>
      <c r="C7" s="39" t="s">
        <v>9</v>
      </c>
      <c r="D7" s="51" t="s">
        <v>1</v>
      </c>
      <c r="E7" s="51" t="s">
        <v>2</v>
      </c>
      <c r="F7" s="51" t="s">
        <v>3</v>
      </c>
      <c r="G7" s="51" t="s">
        <v>7</v>
      </c>
      <c r="H7" s="51"/>
    </row>
    <row r="8" spans="1:8" ht="30">
      <c r="A8" s="51"/>
      <c r="B8" s="52"/>
      <c r="C8" s="40"/>
      <c r="D8" s="51"/>
      <c r="E8" s="51"/>
      <c r="F8" s="51"/>
      <c r="G8" s="6" t="s">
        <v>8</v>
      </c>
      <c r="H8" s="13" t="s">
        <v>10</v>
      </c>
    </row>
    <row r="9" spans="1:8" ht="14.25">
      <c r="A9" s="16">
        <v>1</v>
      </c>
      <c r="B9" s="1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14">
        <v>8</v>
      </c>
    </row>
    <row r="10" spans="1:8" s="2" customFormat="1" ht="15">
      <c r="A10" s="48" t="s">
        <v>16</v>
      </c>
      <c r="B10" s="49"/>
      <c r="C10" s="49"/>
      <c r="D10" s="49"/>
      <c r="E10" s="49"/>
      <c r="F10" s="49"/>
      <c r="G10" s="49"/>
      <c r="H10" s="50"/>
    </row>
    <row r="11" spans="1:8" s="2" customFormat="1" ht="27" customHeight="1">
      <c r="A11" s="45" t="s">
        <v>56</v>
      </c>
      <c r="B11" s="46"/>
      <c r="C11" s="46"/>
      <c r="D11" s="46"/>
      <c r="E11" s="46"/>
      <c r="F11" s="46"/>
      <c r="G11" s="46"/>
      <c r="H11" s="47"/>
    </row>
    <row r="12" spans="1:8" s="2" customFormat="1" ht="9" customHeight="1">
      <c r="A12" s="41" t="s">
        <v>5</v>
      </c>
      <c r="B12" s="42"/>
      <c r="C12" s="42"/>
      <c r="D12" s="42"/>
      <c r="E12" s="42"/>
      <c r="F12" s="42"/>
      <c r="G12" s="42"/>
      <c r="H12" s="43"/>
    </row>
    <row r="13" spans="1:8" s="2" customFormat="1" ht="36.75" customHeight="1">
      <c r="A13" s="21">
        <v>1</v>
      </c>
      <c r="B13" s="7" t="s">
        <v>36</v>
      </c>
      <c r="C13" s="21">
        <v>2018</v>
      </c>
      <c r="D13" s="21" t="s">
        <v>14</v>
      </c>
      <c r="E13" s="21" t="s">
        <v>4</v>
      </c>
      <c r="F13" s="21">
        <v>5.758</v>
      </c>
      <c r="G13" s="21" t="s">
        <v>57</v>
      </c>
      <c r="H13" s="15">
        <v>11500</v>
      </c>
    </row>
    <row r="14" spans="1:8" s="24" customFormat="1" ht="30" customHeight="1">
      <c r="A14" s="21">
        <v>2</v>
      </c>
      <c r="B14" s="7" t="s">
        <v>37</v>
      </c>
      <c r="C14" s="21">
        <v>2018</v>
      </c>
      <c r="D14" s="21" t="s">
        <v>14</v>
      </c>
      <c r="E14" s="21" t="s">
        <v>4</v>
      </c>
      <c r="F14" s="21">
        <v>4.44</v>
      </c>
      <c r="G14" s="21" t="s">
        <v>59</v>
      </c>
      <c r="H14" s="15">
        <v>8818</v>
      </c>
    </row>
    <row r="15" spans="1:8" s="26" customFormat="1" ht="30">
      <c r="A15" s="25">
        <v>3</v>
      </c>
      <c r="B15" s="7" t="s">
        <v>38</v>
      </c>
      <c r="C15" s="21">
        <v>2018</v>
      </c>
      <c r="D15" s="21" t="s">
        <v>14</v>
      </c>
      <c r="E15" s="21" t="s">
        <v>4</v>
      </c>
      <c r="F15" s="21">
        <v>1.4</v>
      </c>
      <c r="G15" s="21" t="s">
        <v>60</v>
      </c>
      <c r="H15" s="15">
        <v>2000</v>
      </c>
    </row>
    <row r="16" spans="1:8" s="24" customFormat="1" ht="36.75" customHeight="1">
      <c r="A16" s="21">
        <v>4</v>
      </c>
      <c r="B16" s="17" t="s">
        <v>39</v>
      </c>
      <c r="C16" s="21">
        <v>2018</v>
      </c>
      <c r="D16" s="21" t="s">
        <v>14</v>
      </c>
      <c r="E16" s="21" t="s">
        <v>4</v>
      </c>
      <c r="F16" s="21">
        <v>3.8</v>
      </c>
      <c r="G16" s="21" t="s">
        <v>58</v>
      </c>
      <c r="H16" s="15">
        <v>7600</v>
      </c>
    </row>
    <row r="17" spans="1:8" s="2" customFormat="1" ht="30">
      <c r="A17" s="23">
        <v>5</v>
      </c>
      <c r="B17" s="17" t="s">
        <v>40</v>
      </c>
      <c r="C17" s="21">
        <v>2018</v>
      </c>
      <c r="D17" s="21" t="s">
        <v>14</v>
      </c>
      <c r="E17" s="21" t="s">
        <v>4</v>
      </c>
      <c r="F17" s="21">
        <v>5.935</v>
      </c>
      <c r="G17" s="21" t="s">
        <v>61</v>
      </c>
      <c r="H17" s="15">
        <v>9719</v>
      </c>
    </row>
    <row r="18" spans="1:8" s="24" customFormat="1" ht="60">
      <c r="A18" s="21">
        <v>6</v>
      </c>
      <c r="B18" s="17" t="s">
        <v>41</v>
      </c>
      <c r="C18" s="21">
        <v>2018</v>
      </c>
      <c r="D18" s="21" t="s">
        <v>14</v>
      </c>
      <c r="E18" s="21" t="s">
        <v>4</v>
      </c>
      <c r="F18" s="21">
        <v>12.7</v>
      </c>
      <c r="G18" s="21" t="s">
        <v>62</v>
      </c>
      <c r="H18" s="15">
        <v>14500</v>
      </c>
    </row>
    <row r="19" spans="1:8" s="24" customFormat="1" ht="30">
      <c r="A19" s="21">
        <v>7</v>
      </c>
      <c r="B19" s="17" t="s">
        <v>42</v>
      </c>
      <c r="C19" s="21">
        <v>2018</v>
      </c>
      <c r="D19" s="21" t="s">
        <v>14</v>
      </c>
      <c r="E19" s="21" t="s">
        <v>4</v>
      </c>
      <c r="F19" s="21">
        <v>4.5</v>
      </c>
      <c r="G19" s="21" t="s">
        <v>63</v>
      </c>
      <c r="H19" s="15">
        <v>8757</v>
      </c>
    </row>
    <row r="20" spans="1:8" s="24" customFormat="1" ht="30">
      <c r="A20" s="21">
        <v>8</v>
      </c>
      <c r="B20" s="7" t="s">
        <v>43</v>
      </c>
      <c r="C20" s="21">
        <v>2018</v>
      </c>
      <c r="D20" s="21" t="s">
        <v>14</v>
      </c>
      <c r="E20" s="21" t="s">
        <v>4</v>
      </c>
      <c r="F20" s="21">
        <v>0.8</v>
      </c>
      <c r="G20" s="21" t="s">
        <v>64</v>
      </c>
      <c r="H20" s="15">
        <v>3068</v>
      </c>
    </row>
    <row r="21" spans="1:8" s="24" customFormat="1" ht="30">
      <c r="A21" s="21">
        <v>9</v>
      </c>
      <c r="B21" s="7" t="s">
        <v>44</v>
      </c>
      <c r="C21" s="21">
        <v>2018</v>
      </c>
      <c r="D21" s="21" t="s">
        <v>13</v>
      </c>
      <c r="E21" s="21" t="s">
        <v>4</v>
      </c>
      <c r="F21" s="21">
        <v>0.69</v>
      </c>
      <c r="G21" s="21" t="s">
        <v>65</v>
      </c>
      <c r="H21" s="15">
        <v>1569</v>
      </c>
    </row>
    <row r="22" spans="1:8" s="24" customFormat="1" ht="30">
      <c r="A22" s="21">
        <v>10</v>
      </c>
      <c r="B22" s="7" t="s">
        <v>45</v>
      </c>
      <c r="C22" s="21">
        <v>2018</v>
      </c>
      <c r="D22" s="21" t="s">
        <v>13</v>
      </c>
      <c r="E22" s="21" t="s">
        <v>4</v>
      </c>
      <c r="F22" s="21">
        <v>0.55</v>
      </c>
      <c r="G22" s="21" t="s">
        <v>66</v>
      </c>
      <c r="H22" s="15">
        <v>1251</v>
      </c>
    </row>
    <row r="23" spans="1:8" s="24" customFormat="1" ht="30">
      <c r="A23" s="21">
        <v>11</v>
      </c>
      <c r="B23" s="7" t="s">
        <v>46</v>
      </c>
      <c r="C23" s="21">
        <v>2018</v>
      </c>
      <c r="D23" s="21" t="s">
        <v>13</v>
      </c>
      <c r="E23" s="21" t="s">
        <v>4</v>
      </c>
      <c r="F23" s="21">
        <v>1.35</v>
      </c>
      <c r="G23" s="21" t="s">
        <v>67</v>
      </c>
      <c r="H23" s="15">
        <v>3070</v>
      </c>
    </row>
    <row r="24" spans="1:8" s="24" customFormat="1" ht="28.5" customHeight="1">
      <c r="A24" s="21">
        <v>12</v>
      </c>
      <c r="B24" s="8" t="s">
        <v>17</v>
      </c>
      <c r="C24" s="21">
        <v>2018</v>
      </c>
      <c r="D24" s="21" t="s">
        <v>68</v>
      </c>
      <c r="E24" s="21" t="s">
        <v>4</v>
      </c>
      <c r="F24" s="21">
        <v>2.726</v>
      </c>
      <c r="G24" s="21" t="s">
        <v>70</v>
      </c>
      <c r="H24" s="15">
        <v>7856</v>
      </c>
    </row>
    <row r="25" spans="1:8" s="24" customFormat="1" ht="15">
      <c r="A25" s="53">
        <v>13</v>
      </c>
      <c r="B25" s="56" t="s">
        <v>18</v>
      </c>
      <c r="C25" s="53">
        <v>2018</v>
      </c>
      <c r="D25" s="21" t="s">
        <v>11</v>
      </c>
      <c r="E25" s="53" t="s">
        <v>4</v>
      </c>
      <c r="F25" s="21">
        <v>1.36</v>
      </c>
      <c r="G25" s="21" t="s">
        <v>69</v>
      </c>
      <c r="H25" s="15">
        <f>1667*1.1663*F25</f>
        <v>2644.1420559999997</v>
      </c>
    </row>
    <row r="26" spans="1:8" s="24" customFormat="1" ht="15">
      <c r="A26" s="54"/>
      <c r="B26" s="58"/>
      <c r="C26" s="54"/>
      <c r="D26" s="21" t="s">
        <v>31</v>
      </c>
      <c r="E26" s="54"/>
      <c r="F26" s="21">
        <v>0.8</v>
      </c>
      <c r="G26" s="21" t="s">
        <v>71</v>
      </c>
      <c r="H26" s="15">
        <f>591*1.1663*F26</f>
        <v>551.42664</v>
      </c>
    </row>
    <row r="27" spans="1:8" s="24" customFormat="1" ht="30">
      <c r="A27" s="21">
        <v>14</v>
      </c>
      <c r="B27" s="8" t="s">
        <v>19</v>
      </c>
      <c r="C27" s="21">
        <v>2018</v>
      </c>
      <c r="D27" s="21" t="s">
        <v>30</v>
      </c>
      <c r="E27" s="21" t="s">
        <v>4</v>
      </c>
      <c r="F27" s="21">
        <v>1.16</v>
      </c>
      <c r="G27" s="21" t="s">
        <v>72</v>
      </c>
      <c r="H27" s="15">
        <v>990</v>
      </c>
    </row>
    <row r="28" spans="1:8" s="24" customFormat="1" ht="30">
      <c r="A28" s="21">
        <v>15</v>
      </c>
      <c r="B28" s="22" t="s">
        <v>21</v>
      </c>
      <c r="C28" s="21">
        <v>2018</v>
      </c>
      <c r="D28" s="21" t="s">
        <v>30</v>
      </c>
      <c r="E28" s="21" t="s">
        <v>4</v>
      </c>
      <c r="F28" s="21">
        <v>2.306</v>
      </c>
      <c r="G28" s="21" t="s">
        <v>73</v>
      </c>
      <c r="H28" s="15">
        <v>2779</v>
      </c>
    </row>
    <row r="29" spans="1:8" s="24" customFormat="1" ht="30">
      <c r="A29" s="21">
        <v>16</v>
      </c>
      <c r="B29" s="8" t="s">
        <v>20</v>
      </c>
      <c r="C29" s="21">
        <v>2018</v>
      </c>
      <c r="D29" s="21" t="s">
        <v>30</v>
      </c>
      <c r="E29" s="21" t="s">
        <v>4</v>
      </c>
      <c r="F29" s="21">
        <v>3.935</v>
      </c>
      <c r="G29" s="21" t="s">
        <v>75</v>
      </c>
      <c r="H29" s="15">
        <v>2306</v>
      </c>
    </row>
    <row r="30" spans="1:8" s="24" customFormat="1" ht="30">
      <c r="A30" s="18">
        <v>17</v>
      </c>
      <c r="B30" s="28" t="s">
        <v>22</v>
      </c>
      <c r="C30" s="18">
        <v>2018</v>
      </c>
      <c r="D30" s="21" t="s">
        <v>11</v>
      </c>
      <c r="E30" s="18" t="s">
        <v>4</v>
      </c>
      <c r="F30" s="18">
        <v>1.73</v>
      </c>
      <c r="G30" s="18" t="s">
        <v>74</v>
      </c>
      <c r="H30" s="29">
        <v>3593</v>
      </c>
    </row>
    <row r="31" spans="1:8" s="24" customFormat="1" ht="27" customHeight="1">
      <c r="A31" s="53">
        <v>18</v>
      </c>
      <c r="B31" s="56" t="s">
        <v>55</v>
      </c>
      <c r="C31" s="53">
        <v>2018</v>
      </c>
      <c r="D31" s="21" t="s">
        <v>13</v>
      </c>
      <c r="E31" s="18" t="s">
        <v>4</v>
      </c>
      <c r="F31" s="18">
        <v>0.4</v>
      </c>
      <c r="G31" s="18" t="s">
        <v>76</v>
      </c>
      <c r="H31" s="29">
        <f>2026*0.4*1.1664</f>
        <v>945.2505600000002</v>
      </c>
    </row>
    <row r="32" spans="1:8" s="24" customFormat="1" ht="15">
      <c r="A32" s="55"/>
      <c r="B32" s="57"/>
      <c r="C32" s="55"/>
      <c r="D32" s="18" t="s">
        <v>12</v>
      </c>
      <c r="E32" s="18" t="s">
        <v>4</v>
      </c>
      <c r="F32" s="18">
        <v>0.02</v>
      </c>
      <c r="G32" s="18">
        <v>48117</v>
      </c>
      <c r="H32" s="29">
        <f>48117*F32*1.1664</f>
        <v>1122.4733760000001</v>
      </c>
    </row>
    <row r="33" spans="1:9" s="33" customFormat="1" ht="15">
      <c r="A33" s="21">
        <v>19</v>
      </c>
      <c r="B33" s="10" t="s">
        <v>47</v>
      </c>
      <c r="C33" s="21">
        <v>2018</v>
      </c>
      <c r="D33" s="21" t="s">
        <v>32</v>
      </c>
      <c r="E33" s="21" t="s">
        <v>33</v>
      </c>
      <c r="F33" s="21">
        <v>1</v>
      </c>
      <c r="G33" s="21" t="s">
        <v>81</v>
      </c>
      <c r="H33" s="15">
        <v>945</v>
      </c>
      <c r="I33" s="33" t="s">
        <v>6</v>
      </c>
    </row>
    <row r="34" spans="1:8" s="33" customFormat="1" ht="27.75" customHeight="1">
      <c r="A34" s="21">
        <v>20</v>
      </c>
      <c r="B34" s="7" t="s">
        <v>48</v>
      </c>
      <c r="C34" s="21">
        <v>2018</v>
      </c>
      <c r="D34" s="21" t="s">
        <v>32</v>
      </c>
      <c r="E34" s="21" t="s">
        <v>33</v>
      </c>
      <c r="F34" s="21">
        <v>1</v>
      </c>
      <c r="G34" s="21" t="s">
        <v>82</v>
      </c>
      <c r="H34" s="15">
        <v>1901</v>
      </c>
    </row>
    <row r="35" spans="1:8" s="33" customFormat="1" ht="29.25" customHeight="1">
      <c r="A35" s="21">
        <v>21</v>
      </c>
      <c r="B35" s="7" t="s">
        <v>49</v>
      </c>
      <c r="C35" s="21">
        <v>2018</v>
      </c>
      <c r="D35" s="21" t="s">
        <v>32</v>
      </c>
      <c r="E35" s="21" t="s">
        <v>33</v>
      </c>
      <c r="F35" s="30">
        <v>1</v>
      </c>
      <c r="G35" s="21" t="s">
        <v>83</v>
      </c>
      <c r="H35" s="15">
        <v>1239</v>
      </c>
    </row>
    <row r="36" spans="1:8" s="33" customFormat="1" ht="15">
      <c r="A36" s="21">
        <v>22</v>
      </c>
      <c r="B36" s="10" t="s">
        <v>50</v>
      </c>
      <c r="C36" s="21">
        <v>2018</v>
      </c>
      <c r="D36" s="21" t="s">
        <v>32</v>
      </c>
      <c r="E36" s="21" t="s">
        <v>33</v>
      </c>
      <c r="F36" s="30">
        <v>2</v>
      </c>
      <c r="G36" s="21" t="s">
        <v>84</v>
      </c>
      <c r="H36" s="15">
        <v>5000</v>
      </c>
    </row>
    <row r="37" spans="1:8" s="24" customFormat="1" ht="15">
      <c r="A37" s="20">
        <v>23</v>
      </c>
      <c r="B37" s="31" t="s">
        <v>24</v>
      </c>
      <c r="C37" s="19">
        <v>2018</v>
      </c>
      <c r="D37" s="20" t="s">
        <v>32</v>
      </c>
      <c r="E37" s="20" t="s">
        <v>33</v>
      </c>
      <c r="F37" s="32">
        <v>1</v>
      </c>
      <c r="G37" s="20" t="s">
        <v>82</v>
      </c>
      <c r="H37" s="27">
        <v>1829</v>
      </c>
    </row>
    <row r="38" spans="1:8" s="24" customFormat="1" ht="15">
      <c r="A38" s="20">
        <v>24</v>
      </c>
      <c r="B38" s="10" t="s">
        <v>27</v>
      </c>
      <c r="C38" s="18">
        <v>2018</v>
      </c>
      <c r="D38" s="21" t="s">
        <v>32</v>
      </c>
      <c r="E38" s="21" t="s">
        <v>33</v>
      </c>
      <c r="F38" s="30">
        <v>1</v>
      </c>
      <c r="G38" s="21" t="s">
        <v>86</v>
      </c>
      <c r="H38" s="27">
        <v>1893</v>
      </c>
    </row>
    <row r="39" spans="1:8" s="24" customFormat="1" ht="15">
      <c r="A39" s="20">
        <v>25</v>
      </c>
      <c r="B39" s="10" t="s">
        <v>28</v>
      </c>
      <c r="C39" s="18">
        <v>2018</v>
      </c>
      <c r="D39" s="21" t="s">
        <v>32</v>
      </c>
      <c r="E39" s="21" t="s">
        <v>33</v>
      </c>
      <c r="F39" s="30">
        <v>1</v>
      </c>
      <c r="G39" s="21" t="s">
        <v>87</v>
      </c>
      <c r="H39" s="27">
        <v>1829</v>
      </c>
    </row>
    <row r="40" spans="1:8" s="24" customFormat="1" ht="15">
      <c r="A40" s="20">
        <v>26</v>
      </c>
      <c r="B40" s="10" t="s">
        <v>25</v>
      </c>
      <c r="C40" s="18">
        <v>2018</v>
      </c>
      <c r="D40" s="21" t="s">
        <v>32</v>
      </c>
      <c r="E40" s="21" t="s">
        <v>33</v>
      </c>
      <c r="F40" s="21">
        <v>1</v>
      </c>
      <c r="G40" s="21" t="s">
        <v>88</v>
      </c>
      <c r="H40" s="27">
        <v>1356</v>
      </c>
    </row>
    <row r="41" spans="1:8" s="24" customFormat="1" ht="15">
      <c r="A41" s="20">
        <v>27</v>
      </c>
      <c r="B41" s="10" t="s">
        <v>23</v>
      </c>
      <c r="C41" s="18">
        <v>2018</v>
      </c>
      <c r="D41" s="21" t="s">
        <v>32</v>
      </c>
      <c r="E41" s="21" t="s">
        <v>33</v>
      </c>
      <c r="F41" s="21">
        <v>1</v>
      </c>
      <c r="G41" s="21" t="s">
        <v>89</v>
      </c>
      <c r="H41" s="27">
        <v>1606</v>
      </c>
    </row>
    <row r="42" spans="1:8" s="24" customFormat="1" ht="15">
      <c r="A42" s="20">
        <v>28</v>
      </c>
      <c r="B42" s="10" t="s">
        <v>26</v>
      </c>
      <c r="C42" s="18">
        <v>2018</v>
      </c>
      <c r="D42" s="21" t="s">
        <v>32</v>
      </c>
      <c r="E42" s="21" t="s">
        <v>33</v>
      </c>
      <c r="F42" s="21">
        <v>1</v>
      </c>
      <c r="G42" s="21" t="s">
        <v>90</v>
      </c>
      <c r="H42" s="27">
        <v>2302</v>
      </c>
    </row>
    <row r="43" spans="1:8" s="24" customFormat="1" ht="15">
      <c r="A43" s="20">
        <v>29</v>
      </c>
      <c r="B43" s="10" t="s">
        <v>51</v>
      </c>
      <c r="C43" s="18">
        <v>2018</v>
      </c>
      <c r="D43" s="21" t="s">
        <v>77</v>
      </c>
      <c r="E43" s="21" t="s">
        <v>33</v>
      </c>
      <c r="F43" s="21">
        <v>1</v>
      </c>
      <c r="G43" s="21" t="s">
        <v>85</v>
      </c>
      <c r="H43" s="27">
        <v>2720</v>
      </c>
    </row>
    <row r="44" spans="1:8" s="24" customFormat="1" ht="15">
      <c r="A44" s="21">
        <v>30</v>
      </c>
      <c r="B44" s="7" t="s">
        <v>52</v>
      </c>
      <c r="C44" s="18">
        <v>2018</v>
      </c>
      <c r="D44" s="21" t="s">
        <v>78</v>
      </c>
      <c r="E44" s="21" t="s">
        <v>33</v>
      </c>
      <c r="F44" s="21">
        <v>1</v>
      </c>
      <c r="G44" s="21" t="s">
        <v>91</v>
      </c>
      <c r="H44" s="27">
        <v>470</v>
      </c>
    </row>
    <row r="45" spans="1:8" s="24" customFormat="1" ht="15">
      <c r="A45" s="21">
        <v>31</v>
      </c>
      <c r="B45" s="7" t="s">
        <v>53</v>
      </c>
      <c r="C45" s="18">
        <v>2018</v>
      </c>
      <c r="D45" s="21" t="s">
        <v>79</v>
      </c>
      <c r="E45" s="21" t="s">
        <v>33</v>
      </c>
      <c r="F45" s="21">
        <v>1</v>
      </c>
      <c r="G45" s="21" t="s">
        <v>92</v>
      </c>
      <c r="H45" s="27">
        <v>1600</v>
      </c>
    </row>
    <row r="46" spans="1:11" s="24" customFormat="1" ht="30">
      <c r="A46" s="21">
        <v>32</v>
      </c>
      <c r="B46" s="9" t="s">
        <v>54</v>
      </c>
      <c r="C46" s="18">
        <v>2018</v>
      </c>
      <c r="D46" s="21" t="s">
        <v>35</v>
      </c>
      <c r="E46" s="21" t="s">
        <v>34</v>
      </c>
      <c r="F46" s="21">
        <v>1</v>
      </c>
      <c r="G46" s="21" t="s">
        <v>80</v>
      </c>
      <c r="H46" s="15">
        <v>19220</v>
      </c>
      <c r="K46" s="24" t="s">
        <v>6</v>
      </c>
    </row>
  </sheetData>
  <sheetProtection/>
  <mergeCells count="21">
    <mergeCell ref="A25:A26"/>
    <mergeCell ref="C31:C32"/>
    <mergeCell ref="B31:B32"/>
    <mergeCell ref="A31:A32"/>
    <mergeCell ref="A3:H3"/>
    <mergeCell ref="B25:B26"/>
    <mergeCell ref="E25:E26"/>
    <mergeCell ref="C25:C26"/>
    <mergeCell ref="A2:H2"/>
    <mergeCell ref="A4:H4"/>
    <mergeCell ref="C7:C8"/>
    <mergeCell ref="A12:H12"/>
    <mergeCell ref="A5:H5"/>
    <mergeCell ref="A11:H11"/>
    <mergeCell ref="A10:H10"/>
    <mergeCell ref="A7:A8"/>
    <mergeCell ref="B7:B8"/>
    <mergeCell ref="D7:D8"/>
    <mergeCell ref="F7:F8"/>
    <mergeCell ref="E7:E8"/>
    <mergeCell ref="G7:H7"/>
  </mergeCells>
  <printOptions/>
  <pageMargins left="0.7086614173228347" right="0.11811023622047245" top="0.5511811023622047" bottom="0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Марина Александровна</dc:creator>
  <cp:keywords/>
  <dc:description/>
  <cp:lastModifiedBy>Антонов Сергей Петрович</cp:lastModifiedBy>
  <cp:lastPrinted>2016-06-21T07:14:50Z</cp:lastPrinted>
  <dcterms:created xsi:type="dcterms:W3CDTF">2016-03-25T05:42:32Z</dcterms:created>
  <dcterms:modified xsi:type="dcterms:W3CDTF">2017-06-02T10:45:14Z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0x0101001A3FAE4E66697E4799E12D7F3952A1A4</vt:lpwstr>
  </property>
  <property fmtid="{D5CDD505-2E9C-101B-9397-08002B2CF9AE}" pid="3" name="_dlc_DocIdItemGuid">
    <vt:lpwstr>37270bc7-4c6b-49a9-84c5-8fa241a40b1f</vt:lpwstr>
  </property>
  <property fmtid="{D5CDD505-2E9C-101B-9397-08002B2CF9AE}" pid="4" name="url">
    <vt:lpwstr/>
  </property>
  <property fmtid="{D5CDD505-2E9C-101B-9397-08002B2CF9AE}" pid="5" name="_dlc_DocId">
    <vt:lpwstr>DZQQNTZWJNVN-2-1753</vt:lpwstr>
  </property>
  <property fmtid="{D5CDD505-2E9C-101B-9397-08002B2CF9AE}" pid="6" name="_dlc_DocIdUrl">
    <vt:lpwstr>http://info.kom-tech.ru:8090/_layouts/DocIdRedir.aspx?ID=DZQQNTZWJNVN-2-1753, DZQQNTZWJNVN-2-1753</vt:lpwstr>
  </property>
</Properties>
</file>